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70\Desktop\"/>
    </mc:Choice>
  </mc:AlternateContent>
  <bookViews>
    <workbookView xWindow="0" yWindow="0" windowWidth="10245" windowHeight="9810"/>
  </bookViews>
  <sheets>
    <sheet name="工事費内訳書" sheetId="2" r:id="rId1"/>
  </sheets>
  <definedNames>
    <definedName name="_xlnm.Print_Area" localSheetId="0">工事費内訳書!$A$1:$G$99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2" l="1"/>
  <c r="G93" i="2"/>
  <c r="G92" i="2" s="1"/>
  <c r="G91" i="2" s="1"/>
  <c r="G86" i="2"/>
  <c r="G85" i="2"/>
  <c r="G83" i="2"/>
  <c r="G82" i="2" s="1"/>
  <c r="G65" i="2"/>
  <c r="G64" i="2" s="1"/>
  <c r="G63" i="2" s="1"/>
  <c r="G62" i="2" s="1"/>
  <c r="G60" i="2" s="1"/>
  <c r="G59" i="2" s="1"/>
  <c r="G57" i="2"/>
  <c r="G56" i="2" s="1"/>
  <c r="G55" i="2" s="1"/>
  <c r="G52" i="2"/>
  <c r="G51" i="2" s="1"/>
  <c r="G50" i="2" s="1"/>
  <c r="G47" i="2"/>
  <c r="G46" i="2" s="1"/>
  <c r="G45" i="2" s="1"/>
  <c r="G42" i="2"/>
  <c r="G41" i="2"/>
  <c r="G40" i="2" s="1"/>
  <c r="G36" i="2"/>
  <c r="G35" i="2" s="1"/>
  <c r="G34" i="2" s="1"/>
  <c r="G30" i="2"/>
  <c r="G28" i="2"/>
  <c r="G22" i="2"/>
  <c r="G15" i="2"/>
  <c r="G14" i="2" s="1"/>
  <c r="G13" i="2" s="1"/>
  <c r="G12" i="2" s="1"/>
  <c r="G11" i="2" s="1"/>
  <c r="G10" i="2" s="1"/>
  <c r="G98" i="2" s="1"/>
  <c r="G99" i="2" s="1"/>
</calcChain>
</file>

<file path=xl/sharedStrings.xml><?xml version="1.0" encoding="utf-8"?>
<sst xmlns="http://schemas.openxmlformats.org/spreadsheetml/2006/main" count="193" uniqueCount="102">
  <si>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</si>
  <si>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</si>
  <si>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</si>
  <si>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</si>
  <si>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</si>
  <si>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</si>
  <si>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</si>
  <si>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</si>
  <si>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</si>
  <si>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</si>
  <si>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</si>
  <si>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</si>
  <si>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</si>
  <si>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林開広岡池ヶ谷線池ヶ谷　海陽町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</si>
  <si>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</si>
  <si>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</si>
  <si>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</si>
  <si>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</si>
  <si>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</si>
  <si>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土工
_x000D_NO.215-NO.218</t>
  </si>
  <si>
    <t>切土　礫質土
_x000D_</t>
  </si>
  <si>
    <t>m3</t>
  </si>
  <si>
    <t>㎡</t>
  </si>
  <si>
    <t>切土　軟岩( I )A
_x000D_</t>
  </si>
  <si>
    <t>盛土
_x000D_</t>
  </si>
  <si>
    <t>捨土運搬
_x000D_</t>
  </si>
  <si>
    <t>法面保護工
_x000D_</t>
  </si>
  <si>
    <t>法面保護工
_x000D_NO.215-NO.218</t>
  </si>
  <si>
    <t>特殊配合モルタル吹付工(A)
_x000D_6kg吹き　法面整形含まない(植生)</t>
  </si>
  <si>
    <t>特殊配合モルタル吹付工（B)
_x000D_10kg吹き　法面整形含まない</t>
  </si>
  <si>
    <t>植生マット工（腐食型）アンカー仕様L=200
_x000D_亀甲金網ﾔｼ繊維植生ﾏｯﾄ W=1.0m L=10m</t>
  </si>
  <si>
    <t>擁壁工
_x000D_</t>
  </si>
  <si>
    <t>擁壁工
_x000D_NO.215+3.3-NO.217MC112</t>
  </si>
  <si>
    <t>基面整正
_x000D_</t>
  </si>
  <si>
    <t>道路付属施設工
_x000D_</t>
  </si>
  <si>
    <t>ガードレール設置工
_x000D_NO.215+3.3-NO.217MC112</t>
  </si>
  <si>
    <t>ｍ</t>
  </si>
  <si>
    <t>鉄筋加工
_x000D_13mm以下</t>
  </si>
  <si>
    <t>ton</t>
  </si>
  <si>
    <t>排水施設工
_x000D_</t>
  </si>
  <si>
    <t>側溝据付
_x000D_</t>
  </si>
  <si>
    <t>Ｌ形側溝　基礎採石無し
_x000D_PL2形300（鉄筋）L=60cm</t>
  </si>
  <si>
    <t>Ｌ形側溝　基礎採石有り
_x000D_PL2形300（鉄筋）L=60cm</t>
  </si>
  <si>
    <t>仮設工
_x000D_</t>
  </si>
  <si>
    <t>仮設工
_x000D_NO.215-NO.218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</si>
  <si>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</si>
  <si>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</si>
  <si>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</si>
  <si>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</si>
  <si>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</si>
  <si>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</si>
  <si>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_x000D_NO.216-NO.218</t>
  </si>
  <si>
    <t>伐採費
_x000D_雑木　44本</t>
  </si>
  <si>
    <t>雑木　伐採費
_x000D_胸高直径　10cm</t>
  </si>
  <si>
    <t>本</t>
  </si>
  <si>
    <t>雑木　伐採費
_x000D_胸高直径　11cm</t>
  </si>
  <si>
    <t>雑木　伐採費
_x000D_胸高直径　12cm</t>
  </si>
  <si>
    <t>雑木　伐採費
_x000D_胸高直径　13cm</t>
  </si>
  <si>
    <t>雑木　伐採費
_x000D_胸高直径　14cm</t>
  </si>
  <si>
    <t>雑木　伐採費
_x000D_胸高直径　15cm</t>
  </si>
  <si>
    <t>雑木　伐採費
_x000D_胸高直径　18cm</t>
  </si>
  <si>
    <t>雑木　伐採費
_x000D_胸高直径　20cm</t>
  </si>
  <si>
    <t>雑木　伐採費
_x000D_胸高直径　21cm</t>
  </si>
  <si>
    <t>雑木　伐採費
_x000D_胸高直径　22cm</t>
  </si>
  <si>
    <t>雑木　伐採費
_x000D_胸高直径　23cm</t>
  </si>
  <si>
    <t>雑木　伐採費
_x000D_胸高直径　25cm</t>
  </si>
  <si>
    <t>雑木　伐採費
_x000D_胸高直径　28cm</t>
  </si>
  <si>
    <t>雑木　伐採費
_x000D_胸高直径　33cm</t>
  </si>
  <si>
    <t>雑木　伐採費
_x000D_胸高直径　40cm</t>
  </si>
  <si>
    <t>雑木　伐採費
_x000D_胸高直径　44cm</t>
  </si>
  <si>
    <t>枝条片付
_x000D_NO.216-NO.218</t>
  </si>
  <si>
    <t>枝条片付
_x000D_</t>
  </si>
  <si>
    <t>枝条片付
_x000D_１種</t>
  </si>
  <si>
    <t>根株処理
_x000D_NO.216-NO.218</t>
  </si>
  <si>
    <t>根株処理
_x000D_</t>
  </si>
  <si>
    <t>木材チップ化
_x000D_投入・破砕・チップ材仮置き</t>
  </si>
  <si>
    <t>丸太筋工(皮剥無　先端加工有　2本筋工)
_x000D_</t>
  </si>
  <si>
    <t>営繕費
_x000D_</t>
  </si>
  <si>
    <t>洋式トイレ設置工
_x000D_</t>
  </si>
  <si>
    <t>洋式トイレ設置工
_x000D_和式トイレ設置費差額</t>
  </si>
  <si>
    <t>洋式トイレ設置費用（差額分）
_x000D_和式トイレ設置費用との差額　1ヶ月料金</t>
  </si>
  <si>
    <t>月</t>
  </si>
  <si>
    <t>現場管理費
_x000D_</t>
  </si>
  <si>
    <t>一般管理費等
_x000D_</t>
  </si>
  <si>
    <t>工事価格
_x000D_</t>
  </si>
  <si>
    <t>地山掘削工（床堀）
_x000D_</t>
  </si>
  <si>
    <t>側溝掘　礫質土
_x000D_</t>
  </si>
  <si>
    <t>埋戻工
_x000D_</t>
  </si>
  <si>
    <t>地山掘削工（切取）
_x000D_</t>
  </si>
  <si>
    <t>掘削土積込（礫質土）
_x000D_</t>
  </si>
  <si>
    <t>機械切土法面整形
_x000D_</t>
  </si>
  <si>
    <t>側溝掘　軟岩
_x000D_</t>
  </si>
  <si>
    <t>地山掘削工（切取）　軟岩( I )A
_x000D_</t>
  </si>
  <si>
    <t>掘削土積土（礫質土）
_x000D_</t>
  </si>
  <si>
    <t>機械盛土
_x000D_</t>
  </si>
  <si>
    <t>土砂運搬 L=0.39km（礫質土）
_x000D_</t>
    <phoneticPr fontId="2"/>
  </si>
  <si>
    <t>土砂運搬 L=0.39km（軟岩IA）
_x000D_</t>
    <phoneticPr fontId="2"/>
  </si>
  <si>
    <t xml:space="preserve">敷均し
</t>
    <phoneticPr fontId="2"/>
  </si>
  <si>
    <t>ｺﾝｸﾘｰﾄ擁壁工
_x000D_18-8-40(高炉)</t>
    <phoneticPr fontId="2"/>
  </si>
  <si>
    <t>ガ－ドレ－ル
_x000D_ｺﾝｸﾘｰﾄ建込,塗装品C-2B,直線部</t>
    <phoneticPr fontId="2"/>
  </si>
  <si>
    <t>根株運搬　L=0.39km
_x000D_</t>
    <phoneticPr fontId="2"/>
  </si>
  <si>
    <t>チップ運搬　L=0.39km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</si>
</sst>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abSelected="1" zoomScaleNormal="100" zoomScaleSheetLayoutView="100" workbookViewId="0">
      <selection activeCell="C93" sqref="C93:D9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+G11+G59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+G13+G34+G40+G45+G50+G55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19</v>
      </c>
      <c r="D14" s="28"/>
      <c r="E14" s="12" t="s">
        <v>15</v>
      </c>
      <c r="F14" s="13">
        <v>1</v>
      </c>
      <c r="G14" s="14">
        <f>+G15+G22+G28+G30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85</v>
      </c>
      <c r="E16" s="12" t="s">
        <v>21</v>
      </c>
      <c r="F16" s="13">
        <v>83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86</v>
      </c>
      <c r="E17" s="12" t="s">
        <v>21</v>
      </c>
      <c r="F17" s="13">
        <v>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87</v>
      </c>
      <c r="E18" s="12" t="s">
        <v>21</v>
      </c>
      <c r="F18" s="13">
        <v>87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88</v>
      </c>
      <c r="E19" s="12" t="s">
        <v>21</v>
      </c>
      <c r="F19" s="13">
        <v>118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89</v>
      </c>
      <c r="E20" s="12" t="s">
        <v>21</v>
      </c>
      <c r="F20" s="13">
        <v>104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90</v>
      </c>
      <c r="E21" s="12" t="s">
        <v>22</v>
      </c>
      <c r="F21" s="13">
        <v>108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23</v>
      </c>
      <c r="E22" s="12" t="s">
        <v>15</v>
      </c>
      <c r="F22" s="13">
        <v>1</v>
      </c>
      <c r="G22" s="14">
        <f>+G23+G24+G25+G26+G27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85</v>
      </c>
      <c r="E23" s="12" t="s">
        <v>21</v>
      </c>
      <c r="F23" s="13">
        <v>146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91</v>
      </c>
      <c r="E24" s="12" t="s">
        <v>21</v>
      </c>
      <c r="F24" s="13">
        <v>4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92</v>
      </c>
      <c r="E25" s="12" t="s">
        <v>21</v>
      </c>
      <c r="F25" s="13">
        <v>206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93</v>
      </c>
      <c r="E26" s="12" t="s">
        <v>21</v>
      </c>
      <c r="F26" s="13">
        <v>182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90</v>
      </c>
      <c r="E27" s="12" t="s">
        <v>22</v>
      </c>
      <c r="F27" s="13">
        <v>130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24</v>
      </c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94</v>
      </c>
      <c r="E29" s="12" t="s">
        <v>21</v>
      </c>
      <c r="F29" s="13">
        <v>92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25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95</v>
      </c>
      <c r="E31" s="12" t="s">
        <v>21</v>
      </c>
      <c r="F31" s="13">
        <v>104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96</v>
      </c>
      <c r="E32" s="12" t="s">
        <v>21</v>
      </c>
      <c r="F32" s="13">
        <v>182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97</v>
      </c>
      <c r="E33" s="12" t="s">
        <v>21</v>
      </c>
      <c r="F33" s="13">
        <v>286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26" t="s">
        <v>26</v>
      </c>
      <c r="C34" s="27"/>
      <c r="D34" s="28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26" t="s">
        <v>26</v>
      </c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27</v>
      </c>
      <c r="E36" s="12" t="s">
        <v>15</v>
      </c>
      <c r="F36" s="13">
        <v>1</v>
      </c>
      <c r="G36" s="14">
        <f>+G37+G38+G39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28</v>
      </c>
      <c r="E37" s="12" t="s">
        <v>22</v>
      </c>
      <c r="F37" s="13">
        <v>28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29</v>
      </c>
      <c r="E38" s="12" t="s">
        <v>22</v>
      </c>
      <c r="F38" s="13">
        <v>20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30</v>
      </c>
      <c r="E39" s="12" t="s">
        <v>22</v>
      </c>
      <c r="F39" s="13">
        <v>190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26" t="s">
        <v>31</v>
      </c>
      <c r="C40" s="27"/>
      <c r="D40" s="28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26" t="s">
        <v>31</v>
      </c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32</v>
      </c>
      <c r="E42" s="12" t="s">
        <v>15</v>
      </c>
      <c r="F42" s="13">
        <v>1</v>
      </c>
      <c r="G42" s="14">
        <f>+G43+G44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98</v>
      </c>
      <c r="E43" s="12" t="s">
        <v>21</v>
      </c>
      <c r="F43" s="13">
        <v>160.19999999999999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33</v>
      </c>
      <c r="E44" s="12" t="s">
        <v>22</v>
      </c>
      <c r="F44" s="13">
        <v>79.2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26" t="s">
        <v>34</v>
      </c>
      <c r="C45" s="27"/>
      <c r="D45" s="28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26" t="s">
        <v>34</v>
      </c>
      <c r="D46" s="28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19" t="s">
        <v>35</v>
      </c>
      <c r="E47" s="12" t="s">
        <v>15</v>
      </c>
      <c r="F47" s="13">
        <v>1</v>
      </c>
      <c r="G47" s="14">
        <f>+G48+G49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99</v>
      </c>
      <c r="E48" s="12" t="s">
        <v>36</v>
      </c>
      <c r="F48" s="13">
        <v>52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37</v>
      </c>
      <c r="E49" s="12" t="s">
        <v>38</v>
      </c>
      <c r="F49" s="13">
        <v>0.08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26" t="s">
        <v>39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6" t="s">
        <v>39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40</v>
      </c>
      <c r="E52" s="12" t="s">
        <v>15</v>
      </c>
      <c r="F52" s="13">
        <v>1</v>
      </c>
      <c r="G52" s="14">
        <f>+G53+G54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41</v>
      </c>
      <c r="E53" s="12" t="s">
        <v>36</v>
      </c>
      <c r="F53" s="13">
        <v>47.8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42</v>
      </c>
      <c r="E54" s="12" t="s">
        <v>36</v>
      </c>
      <c r="F54" s="13">
        <v>12.2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26" t="s">
        <v>43</v>
      </c>
      <c r="C55" s="27"/>
      <c r="D55" s="28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2</v>
      </c>
    </row>
    <row r="56" spans="1:10" ht="42" customHeight="1">
      <c r="A56" s="10"/>
      <c r="B56" s="11"/>
      <c r="C56" s="26" t="s">
        <v>43</v>
      </c>
      <c r="D56" s="28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3</v>
      </c>
    </row>
    <row r="57" spans="1:10" ht="42" customHeight="1">
      <c r="A57" s="10"/>
      <c r="B57" s="11"/>
      <c r="C57" s="11"/>
      <c r="D57" s="19" t="s">
        <v>44</v>
      </c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45</v>
      </c>
      <c r="E58" s="12" t="s">
        <v>36</v>
      </c>
      <c r="F58" s="13">
        <v>60</v>
      </c>
      <c r="G58" s="20"/>
      <c r="H58" s="2"/>
      <c r="I58" s="15">
        <v>49</v>
      </c>
      <c r="J58" s="15">
        <v>4</v>
      </c>
    </row>
    <row r="59" spans="1:10" ht="42" customHeight="1">
      <c r="A59" s="29" t="s">
        <v>46</v>
      </c>
      <c r="B59" s="27"/>
      <c r="C59" s="27"/>
      <c r="D59" s="28"/>
      <c r="E59" s="12" t="s">
        <v>15</v>
      </c>
      <c r="F59" s="13">
        <v>1</v>
      </c>
      <c r="G59" s="14">
        <f>+G60+G96</f>
        <v>0</v>
      </c>
      <c r="H59" s="2"/>
      <c r="I59" s="15">
        <v>50</v>
      </c>
      <c r="J59" s="15"/>
    </row>
    <row r="60" spans="1:10" ht="42" customHeight="1">
      <c r="A60" s="29" t="s">
        <v>47</v>
      </c>
      <c r="B60" s="27"/>
      <c r="C60" s="27"/>
      <c r="D60" s="28"/>
      <c r="E60" s="12" t="s">
        <v>15</v>
      </c>
      <c r="F60" s="13">
        <v>1</v>
      </c>
      <c r="G60" s="14">
        <f>+G61+G62+G91</f>
        <v>0</v>
      </c>
      <c r="H60" s="2"/>
      <c r="I60" s="15">
        <v>51</v>
      </c>
      <c r="J60" s="15">
        <v>200</v>
      </c>
    </row>
    <row r="61" spans="1:10" ht="42" customHeight="1">
      <c r="A61" s="29" t="s">
        <v>48</v>
      </c>
      <c r="B61" s="27"/>
      <c r="C61" s="27"/>
      <c r="D61" s="28"/>
      <c r="E61" s="12" t="s">
        <v>15</v>
      </c>
      <c r="F61" s="13">
        <v>1</v>
      </c>
      <c r="G61" s="20"/>
      <c r="H61" s="2"/>
      <c r="I61" s="15">
        <v>52</v>
      </c>
      <c r="J61" s="15"/>
    </row>
    <row r="62" spans="1:10" ht="42" customHeight="1">
      <c r="A62" s="29" t="s">
        <v>49</v>
      </c>
      <c r="B62" s="27"/>
      <c r="C62" s="27"/>
      <c r="D62" s="28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1</v>
      </c>
    </row>
    <row r="63" spans="1:10" ht="42" customHeight="1">
      <c r="A63" s="10"/>
      <c r="B63" s="26" t="s">
        <v>50</v>
      </c>
      <c r="C63" s="27"/>
      <c r="D63" s="28"/>
      <c r="E63" s="12" t="s">
        <v>15</v>
      </c>
      <c r="F63" s="13">
        <v>1</v>
      </c>
      <c r="G63" s="14">
        <f>+G64+G82+G85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26" t="s">
        <v>51</v>
      </c>
      <c r="D64" s="28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52</v>
      </c>
      <c r="E65" s="12" t="s">
        <v>15</v>
      </c>
      <c r="F65" s="13">
        <v>1</v>
      </c>
      <c r="G65" s="14">
        <f>+G66+G67+G68+G69+G70+G71+G72+G73+G74+G75+G76+G77+G78+G79+G80+G81</f>
        <v>0</v>
      </c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53</v>
      </c>
      <c r="E66" s="12" t="s">
        <v>54</v>
      </c>
      <c r="F66" s="13">
        <v>2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55</v>
      </c>
      <c r="E67" s="12" t="s">
        <v>54</v>
      </c>
      <c r="F67" s="13">
        <v>5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56</v>
      </c>
      <c r="E68" s="12" t="s">
        <v>54</v>
      </c>
      <c r="F68" s="13">
        <v>6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57</v>
      </c>
      <c r="E69" s="12" t="s">
        <v>54</v>
      </c>
      <c r="F69" s="13">
        <v>4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58</v>
      </c>
      <c r="E70" s="12" t="s">
        <v>54</v>
      </c>
      <c r="F70" s="13">
        <v>2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59</v>
      </c>
      <c r="E71" s="12" t="s">
        <v>54</v>
      </c>
      <c r="F71" s="13">
        <v>4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60</v>
      </c>
      <c r="E72" s="12" t="s">
        <v>54</v>
      </c>
      <c r="F72" s="13">
        <v>1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61</v>
      </c>
      <c r="E73" s="12" t="s">
        <v>54</v>
      </c>
      <c r="F73" s="13">
        <v>2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62</v>
      </c>
      <c r="E74" s="12" t="s">
        <v>54</v>
      </c>
      <c r="F74" s="13">
        <v>3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63</v>
      </c>
      <c r="E75" s="12" t="s">
        <v>54</v>
      </c>
      <c r="F75" s="13">
        <v>1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64</v>
      </c>
      <c r="E76" s="12" t="s">
        <v>54</v>
      </c>
      <c r="F76" s="13">
        <v>7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65</v>
      </c>
      <c r="E77" s="12" t="s">
        <v>54</v>
      </c>
      <c r="F77" s="13">
        <v>2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66</v>
      </c>
      <c r="E78" s="12" t="s">
        <v>54</v>
      </c>
      <c r="F78" s="13">
        <v>2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67</v>
      </c>
      <c r="E79" s="12" t="s">
        <v>54</v>
      </c>
      <c r="F79" s="13">
        <v>1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68</v>
      </c>
      <c r="E80" s="12" t="s">
        <v>54</v>
      </c>
      <c r="F80" s="13">
        <v>1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69</v>
      </c>
      <c r="E81" s="12" t="s">
        <v>54</v>
      </c>
      <c r="F81" s="13">
        <v>1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26" t="s">
        <v>70</v>
      </c>
      <c r="D82" s="28"/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3</v>
      </c>
    </row>
    <row r="83" spans="1:10" ht="42" customHeight="1">
      <c r="A83" s="10"/>
      <c r="B83" s="11"/>
      <c r="C83" s="11"/>
      <c r="D83" s="19" t="s">
        <v>71</v>
      </c>
      <c r="E83" s="12" t="s">
        <v>15</v>
      </c>
      <c r="F83" s="13">
        <v>1</v>
      </c>
      <c r="G83" s="14">
        <f>+G84</f>
        <v>0</v>
      </c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72</v>
      </c>
      <c r="E84" s="12" t="s">
        <v>22</v>
      </c>
      <c r="F84" s="13">
        <v>497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26" t="s">
        <v>73</v>
      </c>
      <c r="D85" s="28"/>
      <c r="E85" s="12" t="s">
        <v>15</v>
      </c>
      <c r="F85" s="13">
        <v>1</v>
      </c>
      <c r="G85" s="14">
        <f>+G86</f>
        <v>0</v>
      </c>
      <c r="H85" s="2"/>
      <c r="I85" s="15">
        <v>76</v>
      </c>
      <c r="J85" s="15">
        <v>3</v>
      </c>
    </row>
    <row r="86" spans="1:10" ht="42" customHeight="1">
      <c r="A86" s="10"/>
      <c r="B86" s="11"/>
      <c r="C86" s="11"/>
      <c r="D86" s="19" t="s">
        <v>74</v>
      </c>
      <c r="E86" s="12" t="s">
        <v>15</v>
      </c>
      <c r="F86" s="13">
        <v>1</v>
      </c>
      <c r="G86" s="14">
        <f>+G87+G88+G89+G90</f>
        <v>0</v>
      </c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75</v>
      </c>
      <c r="E87" s="12" t="s">
        <v>21</v>
      </c>
      <c r="F87" s="13">
        <v>6.9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100</v>
      </c>
      <c r="E88" s="12" t="s">
        <v>21</v>
      </c>
      <c r="F88" s="13">
        <v>8.6999999999999993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101</v>
      </c>
      <c r="E89" s="12" t="s">
        <v>21</v>
      </c>
      <c r="F89" s="13">
        <v>11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76</v>
      </c>
      <c r="E90" s="12" t="s">
        <v>36</v>
      </c>
      <c r="F90" s="13">
        <v>60</v>
      </c>
      <c r="G90" s="20"/>
      <c r="H90" s="2"/>
      <c r="I90" s="15">
        <v>81</v>
      </c>
      <c r="J90" s="15">
        <v>4</v>
      </c>
    </row>
    <row r="91" spans="1:10" ht="42" customHeight="1">
      <c r="A91" s="29" t="s">
        <v>77</v>
      </c>
      <c r="B91" s="27"/>
      <c r="C91" s="27"/>
      <c r="D91" s="28"/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1</v>
      </c>
    </row>
    <row r="92" spans="1:10" ht="42" customHeight="1">
      <c r="A92" s="10"/>
      <c r="B92" s="26" t="s">
        <v>78</v>
      </c>
      <c r="C92" s="27"/>
      <c r="D92" s="28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2</v>
      </c>
    </row>
    <row r="93" spans="1:10" ht="42" customHeight="1">
      <c r="A93" s="10"/>
      <c r="B93" s="11"/>
      <c r="C93" s="26" t="s">
        <v>78</v>
      </c>
      <c r="D93" s="28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3</v>
      </c>
    </row>
    <row r="94" spans="1:10" ht="42" customHeight="1">
      <c r="A94" s="10"/>
      <c r="B94" s="11"/>
      <c r="C94" s="11"/>
      <c r="D94" s="19" t="s">
        <v>79</v>
      </c>
      <c r="E94" s="12" t="s">
        <v>15</v>
      </c>
      <c r="F94" s="13">
        <v>1</v>
      </c>
      <c r="G94" s="14">
        <f>+G95</f>
        <v>0</v>
      </c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80</v>
      </c>
      <c r="E95" s="12" t="s">
        <v>81</v>
      </c>
      <c r="F95" s="13">
        <v>5.3</v>
      </c>
      <c r="G95" s="20"/>
      <c r="H95" s="2"/>
      <c r="I95" s="15">
        <v>86</v>
      </c>
      <c r="J95" s="15">
        <v>4</v>
      </c>
    </row>
    <row r="96" spans="1:10" ht="42" customHeight="1">
      <c r="A96" s="29" t="s">
        <v>82</v>
      </c>
      <c r="B96" s="27"/>
      <c r="C96" s="27"/>
      <c r="D96" s="28"/>
      <c r="E96" s="12" t="s">
        <v>15</v>
      </c>
      <c r="F96" s="13">
        <v>1</v>
      </c>
      <c r="G96" s="20"/>
      <c r="H96" s="2"/>
      <c r="I96" s="15">
        <v>87</v>
      </c>
      <c r="J96" s="15">
        <v>210</v>
      </c>
    </row>
    <row r="97" spans="1:10" ht="42" customHeight="1">
      <c r="A97" s="29" t="s">
        <v>83</v>
      </c>
      <c r="B97" s="27"/>
      <c r="C97" s="27"/>
      <c r="D97" s="28"/>
      <c r="E97" s="12" t="s">
        <v>15</v>
      </c>
      <c r="F97" s="13">
        <v>1</v>
      </c>
      <c r="G97" s="20"/>
      <c r="H97" s="2"/>
      <c r="I97" s="15">
        <v>88</v>
      </c>
      <c r="J97" s="15">
        <v>220</v>
      </c>
    </row>
    <row r="98" spans="1:10" ht="42" customHeight="1">
      <c r="A98" s="30" t="s">
        <v>84</v>
      </c>
      <c r="B98" s="31"/>
      <c r="C98" s="31"/>
      <c r="D98" s="32"/>
      <c r="E98" s="21" t="s">
        <v>15</v>
      </c>
      <c r="F98" s="22">
        <v>1</v>
      </c>
      <c r="G98" s="23">
        <f>+G10+G97</f>
        <v>0</v>
      </c>
      <c r="H98" s="24"/>
      <c r="I98" s="25">
        <v>89</v>
      </c>
      <c r="J98" s="25">
        <v>30</v>
      </c>
    </row>
    <row r="99" spans="1:10" ht="42" customHeight="1">
      <c r="A99" s="33" t="s">
        <v>11</v>
      </c>
      <c r="B99" s="34"/>
      <c r="C99" s="34"/>
      <c r="D99" s="35"/>
      <c r="E99" s="16" t="s">
        <v>12</v>
      </c>
      <c r="F99" s="17" t="s">
        <v>12</v>
      </c>
      <c r="G99" s="18">
        <f>G98</f>
        <v>0</v>
      </c>
      <c r="I99" s="15">
        <v>90</v>
      </c>
      <c r="J99" s="15">
        <v>90</v>
      </c>
    </row>
    <row r="100" spans="1:10" ht="42" customHeight="1"/>
    <row r="101" spans="1:10" ht="42" customHeight="1"/>
  </sheetData>
  <sheetProtection algorithmName="SHA-512" hashValue="rdC8OmGk50RaIF8P/KMBRqbj86oOIJGzmi0K4ldB2Ncz3P829FX67HvPhgsuOrHoO8ufi9JOiGdKzwybfSCnCg==" saltValue="+BnB2feOWYEM4/DISUZm8Q==" spinCount="100000" sheet="1" objects="1" scenarios="1"/>
  <mergeCells count="36">
    <mergeCell ref="A9:D9"/>
    <mergeCell ref="F3:G3"/>
    <mergeCell ref="F4:G4"/>
    <mergeCell ref="F5:G5"/>
    <mergeCell ref="A7:G7"/>
    <mergeCell ref="B8:G8"/>
    <mergeCell ref="B50:D50"/>
    <mergeCell ref="A99:D99"/>
    <mergeCell ref="A10:D10"/>
    <mergeCell ref="A11:D11"/>
    <mergeCell ref="A12:D12"/>
    <mergeCell ref="B13:D13"/>
    <mergeCell ref="C14:D14"/>
    <mergeCell ref="B34:D34"/>
    <mergeCell ref="C35:D35"/>
    <mergeCell ref="B40:D40"/>
    <mergeCell ref="C41:D41"/>
    <mergeCell ref="B45:D45"/>
    <mergeCell ref="C46:D46"/>
    <mergeCell ref="A91:D91"/>
    <mergeCell ref="C51:D51"/>
    <mergeCell ref="B55:D55"/>
    <mergeCell ref="C56:D56"/>
    <mergeCell ref="A59:D59"/>
    <mergeCell ref="A60:D60"/>
    <mergeCell ref="A61:D61"/>
    <mergeCell ref="A62:D62"/>
    <mergeCell ref="B63:D63"/>
    <mergeCell ref="C64:D64"/>
    <mergeCell ref="C82:D82"/>
    <mergeCell ref="C85:D85"/>
    <mergeCell ref="B92:D92"/>
    <mergeCell ref="C93:D93"/>
    <mergeCell ref="A96:D96"/>
    <mergeCell ref="A97:D97"/>
    <mergeCell ref="A98:D9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Watadu Takurou</dc:creator>
  <cp:lastModifiedBy>Watadu Takurou</cp:lastModifiedBy>
  <dcterms:created xsi:type="dcterms:W3CDTF">2020-11-11T09:20:20Z</dcterms:created>
  <dcterms:modified xsi:type="dcterms:W3CDTF">2020-11-11T09:46:44Z</dcterms:modified>
</cp:coreProperties>
</file>